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20"/>
  </bookViews>
  <sheets>
    <sheet name="活动预算表" sheetId="1" r:id="rId1"/>
  </sheets>
  <calcPr calcId="144525"/>
</workbook>
</file>

<file path=xl/sharedStrings.xml><?xml version="1.0" encoding="utf-8"?>
<sst xmlns="http://schemas.openxmlformats.org/spreadsheetml/2006/main" count="119">
  <si>
    <t>贵州省厚德公益基金会  
 青年公益—习水县精准扶贫产业帮扶中心建设项目决算表</t>
  </si>
  <si>
    <t>申请单位</t>
  </si>
  <si>
    <t>贵州省厚德公益基金会项目部</t>
  </si>
  <si>
    <t>申请时间</t>
  </si>
  <si>
    <t>2018.11.10</t>
  </si>
  <si>
    <t>备注</t>
  </si>
  <si>
    <t>费用类型</t>
  </si>
  <si>
    <t>金额</t>
  </si>
  <si>
    <t>单位</t>
  </si>
  <si>
    <t>数量</t>
  </si>
  <si>
    <t>预算合计</t>
  </si>
  <si>
    <t>合计</t>
  </si>
  <si>
    <t>差异额</t>
  </si>
  <si>
    <t>设施成本</t>
  </si>
  <si>
    <t>设备、设施采购</t>
  </si>
  <si>
    <t>靠墙货柜</t>
  </si>
  <si>
    <t>套</t>
  </si>
  <si>
    <t>中间货柜</t>
  </si>
  <si>
    <t>展柜</t>
  </si>
  <si>
    <t>瓜果蔬菜展示</t>
  </si>
  <si>
    <t>收银台</t>
  </si>
  <si>
    <t>含简易办公工作台台</t>
  </si>
  <si>
    <t>称重台</t>
  </si>
  <si>
    <t>货物称重</t>
  </si>
  <si>
    <t>打价机</t>
  </si>
  <si>
    <t>台</t>
  </si>
  <si>
    <t>小票打印机</t>
  </si>
  <si>
    <t>收银机</t>
  </si>
  <si>
    <t>未超预算</t>
  </si>
  <si>
    <t>购物篮</t>
  </si>
  <si>
    <t>批</t>
  </si>
  <si>
    <t>未超出预算</t>
  </si>
  <si>
    <t>考勤机</t>
  </si>
  <si>
    <t>未产生费用</t>
  </si>
  <si>
    <t>清洁工具</t>
  </si>
  <si>
    <t>项</t>
  </si>
  <si>
    <t>电视机</t>
  </si>
  <si>
    <t>交换机</t>
  </si>
  <si>
    <t>水产鱼缸</t>
  </si>
  <si>
    <t>米</t>
  </si>
  <si>
    <t>水产不锈钢操作台</t>
  </si>
  <si>
    <t>个</t>
  </si>
  <si>
    <t>冷藏展示柜</t>
  </si>
  <si>
    <t>冰柜</t>
  </si>
  <si>
    <t>排酸柜</t>
  </si>
  <si>
    <t>分割台</t>
  </si>
  <si>
    <t>分割刀具</t>
  </si>
  <si>
    <t>烧皮台</t>
  </si>
  <si>
    <t>切片机</t>
  </si>
  <si>
    <t>绞肉机</t>
  </si>
  <si>
    <t>鲜肉区不锈钢操作</t>
  </si>
  <si>
    <t>发电机</t>
  </si>
  <si>
    <t>送货车</t>
  </si>
  <si>
    <t>员工服装及劳保用品</t>
  </si>
  <si>
    <t>办公电脑</t>
  </si>
  <si>
    <t>门面租凭费</t>
  </si>
  <si>
    <t>1/年</t>
  </si>
  <si>
    <t>门面租凭费、前期没有预算
后期增加预算</t>
  </si>
  <si>
    <t>宣传费</t>
  </si>
  <si>
    <t>小计</t>
  </si>
  <si>
    <t>装修成本</t>
  </si>
  <si>
    <t>基础装修</t>
  </si>
  <si>
    <t>门头</t>
  </si>
  <si>
    <t>㎡</t>
  </si>
  <si>
    <t>钢架结构，木工板基础，
铝塑板，黑钛金包边</t>
  </si>
  <si>
    <t>玻璃大门</t>
  </si>
  <si>
    <t>增加预算、价格上涨</t>
  </si>
  <si>
    <t>落地玻璃窗</t>
  </si>
  <si>
    <t>黑钛金包边，
12mm钢化玻璃，木工板基础</t>
  </si>
  <si>
    <t>地面</t>
  </si>
  <si>
    <t>水电网、烟道</t>
  </si>
  <si>
    <t>数量增加</t>
  </si>
  <si>
    <t>门洞改建</t>
  </si>
  <si>
    <t>吊顶</t>
  </si>
  <si>
    <t>墙面</t>
  </si>
  <si>
    <t>形象墙</t>
  </si>
  <si>
    <t>场内布置</t>
  </si>
  <si>
    <t>货柜，鱼缸等组装布置人工</t>
  </si>
  <si>
    <t>拆除地面清洁运输</t>
  </si>
  <si>
    <t>空调</t>
  </si>
  <si>
    <t>中央空调</t>
  </si>
  <si>
    <t>新风系统</t>
  </si>
  <si>
    <t>新增换气系统</t>
  </si>
  <si>
    <t>监控系统</t>
  </si>
  <si>
    <t>13台摄像头，8TB硬盘，
存储约28日</t>
  </si>
  <si>
    <t>背景音乐系统</t>
  </si>
  <si>
    <t>店内背景音乐、店外音柱
、双功放控制</t>
  </si>
  <si>
    <t>屋顶吊饰</t>
  </si>
  <si>
    <t>LED屏</t>
  </si>
  <si>
    <t>广告及软装</t>
  </si>
  <si>
    <t>屋顶黑色喷漆</t>
  </si>
  <si>
    <t>水产区下水及防滑</t>
  </si>
  <si>
    <t>数量增加、价格上涨</t>
  </si>
  <si>
    <t>水产区</t>
  </si>
  <si>
    <t>隔断，砖砌，贴砖，
下水道，盖板</t>
  </si>
  <si>
    <t>灯箱</t>
  </si>
  <si>
    <t>展示橱窗</t>
  </si>
  <si>
    <t>底座，铺贴地砖</t>
  </si>
  <si>
    <t>店外布置</t>
  </si>
  <si>
    <t>水电气费预缴</t>
  </si>
  <si>
    <t>月</t>
  </si>
  <si>
    <t>预付</t>
  </si>
  <si>
    <t xml:space="preserve"> </t>
  </si>
  <si>
    <t>执行费</t>
  </si>
  <si>
    <t>交通费</t>
  </si>
  <si>
    <t>元/公里</t>
  </si>
  <si>
    <t>门店交通费</t>
  </si>
  <si>
    <t>生活费</t>
  </si>
  <si>
    <t>元/天</t>
  </si>
  <si>
    <t>劳务费</t>
  </si>
  <si>
    <t>元/月</t>
  </si>
  <si>
    <t>租赁费</t>
  </si>
  <si>
    <t>元</t>
  </si>
  <si>
    <t>接待费</t>
  </si>
  <si>
    <t>元/次</t>
  </si>
  <si>
    <t>资料费</t>
  </si>
  <si>
    <t>装修设计费</t>
  </si>
  <si>
    <t>不可预计费用</t>
  </si>
  <si>
    <t>1、习水县精准扶贫产业帮扶中心建设项目预算金额为：570000元，决算金额为588404元，超出预算金额18404元（超出原因：预算时没有预算门面租凭费用、在决算中增加了门面面租凭费用200000元）；
2、项目已支付项目费用435539元、还应支付项目余款152865元；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</si>
</sst>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27" fillId="14" borderId="20" applyNumberFormat="0" applyAlignment="0" applyProtection="0">
      <alignment vertical="center"/>
    </xf>
    <xf numFmtId="0" fontId="10" fillId="6" borderId="14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6" fillId="0" borderId="6" xfId="49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0"/>
  <sheetViews>
    <sheetView tabSelected="1" topLeftCell="A52" workbookViewId="0">
      <selection activeCell="M11" sqref="M11"/>
    </sheetView>
  </sheetViews>
  <sheetFormatPr defaultColWidth="9" defaultRowHeight="13.5"/>
  <cols>
    <col min="1" max="1" width="6.125" customWidth="1"/>
    <col min="2" max="2" width="8.125" style="3" customWidth="1"/>
    <col min="3" max="3" width="17.125" customWidth="1"/>
    <col min="4" max="4" width="6.625" customWidth="1"/>
    <col min="5" max="5" width="6.75" style="4" customWidth="1"/>
    <col min="6" max="6" width="8.875" customWidth="1"/>
    <col min="7" max="7" width="15.375" customWidth="1"/>
    <col min="8" max="8" width="10.5" customWidth="1"/>
    <col min="9" max="9" width="9.75" customWidth="1"/>
    <col min="10" max="10" width="7.375" customWidth="1"/>
    <col min="11" max="11" width="8.125" customWidth="1"/>
    <col min="12" max="12" width="9.25" customWidth="1"/>
    <col min="13" max="13" width="25.375" customWidth="1"/>
  </cols>
  <sheetData>
    <row r="1" ht="44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1" customHeight="1" spans="1:13">
      <c r="A2" s="6" t="s">
        <v>1</v>
      </c>
      <c r="B2" s="7"/>
      <c r="C2" s="6" t="s">
        <v>2</v>
      </c>
      <c r="D2" s="8"/>
      <c r="E2" s="8"/>
      <c r="F2" s="8"/>
      <c r="G2" s="7"/>
      <c r="H2" s="9" t="s">
        <v>3</v>
      </c>
      <c r="I2" s="38"/>
      <c r="J2" s="9" t="s">
        <v>4</v>
      </c>
      <c r="K2" s="38"/>
      <c r="L2" s="38"/>
      <c r="M2" s="11" t="s">
        <v>5</v>
      </c>
    </row>
    <row r="3" ht="22.95" customHeight="1" spans="1:13">
      <c r="A3" s="6" t="s">
        <v>6</v>
      </c>
      <c r="B3" s="8"/>
      <c r="C3" s="7"/>
      <c r="D3" s="10" t="s">
        <v>7</v>
      </c>
      <c r="E3" s="10" t="s">
        <v>8</v>
      </c>
      <c r="F3" s="10" t="s">
        <v>9</v>
      </c>
      <c r="G3" s="10" t="s">
        <v>10</v>
      </c>
      <c r="H3" s="10" t="s">
        <v>7</v>
      </c>
      <c r="I3" s="10" t="s">
        <v>8</v>
      </c>
      <c r="J3" s="10" t="s">
        <v>9</v>
      </c>
      <c r="K3" s="10" t="s">
        <v>11</v>
      </c>
      <c r="L3" s="20" t="s">
        <v>12</v>
      </c>
      <c r="M3" s="20"/>
    </row>
    <row r="4" ht="14.25" customHeight="1" spans="1:13">
      <c r="A4" s="11" t="s">
        <v>13</v>
      </c>
      <c r="B4" s="12" t="s">
        <v>14</v>
      </c>
      <c r="C4" s="13" t="s">
        <v>15</v>
      </c>
      <c r="D4" s="14">
        <v>1300</v>
      </c>
      <c r="E4" s="13" t="s">
        <v>16</v>
      </c>
      <c r="F4" s="14">
        <v>16</v>
      </c>
      <c r="G4" s="13">
        <f t="shared" ref="G4:G30" si="0">D4*F4</f>
        <v>20800</v>
      </c>
      <c r="H4" s="13">
        <v>950</v>
      </c>
      <c r="I4" s="13" t="s">
        <v>16</v>
      </c>
      <c r="J4" s="13">
        <v>20</v>
      </c>
      <c r="K4" s="13">
        <v>19000</v>
      </c>
      <c r="L4" s="13">
        <v>1800</v>
      </c>
      <c r="M4" s="13"/>
    </row>
    <row r="5" ht="14.25" customHeight="1" spans="1:13">
      <c r="A5" s="15"/>
      <c r="B5" s="16"/>
      <c r="C5" s="13" t="s">
        <v>17</v>
      </c>
      <c r="D5" s="14">
        <v>3400</v>
      </c>
      <c r="E5" s="13" t="s">
        <v>16</v>
      </c>
      <c r="F5" s="14">
        <v>6</v>
      </c>
      <c r="G5" s="13">
        <f t="shared" si="0"/>
        <v>20400</v>
      </c>
      <c r="H5" s="4">
        <v>3362</v>
      </c>
      <c r="I5" s="13" t="s">
        <v>16</v>
      </c>
      <c r="J5" s="13">
        <v>6</v>
      </c>
      <c r="K5" s="13">
        <v>20172</v>
      </c>
      <c r="L5" s="13">
        <v>228</v>
      </c>
      <c r="M5" s="10"/>
    </row>
    <row r="6" ht="14.25" customHeight="1" spans="1:13">
      <c r="A6" s="15"/>
      <c r="B6" s="16"/>
      <c r="C6" s="13" t="s">
        <v>18</v>
      </c>
      <c r="D6" s="14">
        <v>9500</v>
      </c>
      <c r="E6" s="13" t="s">
        <v>16</v>
      </c>
      <c r="F6" s="14">
        <v>1</v>
      </c>
      <c r="G6" s="13">
        <f t="shared" si="0"/>
        <v>9500</v>
      </c>
      <c r="H6" s="13">
        <v>7300</v>
      </c>
      <c r="I6" s="13" t="s">
        <v>16</v>
      </c>
      <c r="J6" s="13">
        <v>1</v>
      </c>
      <c r="K6" s="13">
        <v>7300</v>
      </c>
      <c r="L6" s="13">
        <v>2200</v>
      </c>
      <c r="M6" s="13" t="s">
        <v>19</v>
      </c>
    </row>
    <row r="7" ht="14.25" customHeight="1" spans="1:13">
      <c r="A7" s="15"/>
      <c r="B7" s="16"/>
      <c r="C7" s="13" t="s">
        <v>20</v>
      </c>
      <c r="D7" s="14">
        <v>9000</v>
      </c>
      <c r="E7" s="13" t="s">
        <v>16</v>
      </c>
      <c r="F7" s="14">
        <v>1</v>
      </c>
      <c r="G7" s="13">
        <f t="shared" si="0"/>
        <v>9000</v>
      </c>
      <c r="H7" s="13">
        <v>2600</v>
      </c>
      <c r="I7" s="13" t="s">
        <v>16</v>
      </c>
      <c r="J7" s="13">
        <v>1</v>
      </c>
      <c r="K7" s="13">
        <v>2600</v>
      </c>
      <c r="L7" s="13">
        <v>6400</v>
      </c>
      <c r="M7" s="13" t="s">
        <v>21</v>
      </c>
    </row>
    <row r="8" ht="14.25" customHeight="1" spans="1:13">
      <c r="A8" s="15"/>
      <c r="B8" s="16"/>
      <c r="C8" s="13" t="s">
        <v>22</v>
      </c>
      <c r="D8" s="14">
        <v>800</v>
      </c>
      <c r="E8" s="13" t="s">
        <v>16</v>
      </c>
      <c r="F8" s="14">
        <v>2</v>
      </c>
      <c r="G8" s="13">
        <f t="shared" si="0"/>
        <v>1600</v>
      </c>
      <c r="H8" s="13">
        <v>840</v>
      </c>
      <c r="I8" s="13" t="s">
        <v>16</v>
      </c>
      <c r="J8" s="13">
        <v>1</v>
      </c>
      <c r="K8" s="13">
        <v>840</v>
      </c>
      <c r="L8" s="13">
        <v>760</v>
      </c>
      <c r="M8" s="10" t="s">
        <v>23</v>
      </c>
    </row>
    <row r="9" ht="14.25" customHeight="1" spans="1:13">
      <c r="A9" s="15"/>
      <c r="B9" s="16"/>
      <c r="C9" s="13" t="s">
        <v>24</v>
      </c>
      <c r="D9" s="14">
        <v>1500</v>
      </c>
      <c r="E9" s="13" t="s">
        <v>25</v>
      </c>
      <c r="F9" s="14">
        <v>3</v>
      </c>
      <c r="G9" s="13">
        <f t="shared" si="0"/>
        <v>4500</v>
      </c>
      <c r="H9" s="13">
        <v>398</v>
      </c>
      <c r="I9" s="13" t="s">
        <v>25</v>
      </c>
      <c r="J9" s="13">
        <v>1</v>
      </c>
      <c r="K9" s="13">
        <v>398</v>
      </c>
      <c r="L9" s="13">
        <v>4102</v>
      </c>
      <c r="M9" s="10" t="s">
        <v>26</v>
      </c>
    </row>
    <row r="10" ht="14.25" customHeight="1" spans="1:13">
      <c r="A10" s="15"/>
      <c r="B10" s="16"/>
      <c r="C10" s="13" t="s">
        <v>27</v>
      </c>
      <c r="D10" s="14">
        <v>3000</v>
      </c>
      <c r="E10" s="13" t="s">
        <v>25</v>
      </c>
      <c r="F10" s="14">
        <v>1</v>
      </c>
      <c r="G10" s="13">
        <f t="shared" si="0"/>
        <v>3000</v>
      </c>
      <c r="H10" s="13">
        <v>1200</v>
      </c>
      <c r="I10" s="13" t="s">
        <v>25</v>
      </c>
      <c r="J10" s="13">
        <v>1</v>
      </c>
      <c r="K10" s="13">
        <v>1200</v>
      </c>
      <c r="L10" s="13">
        <v>1800</v>
      </c>
      <c r="M10" s="39" t="s">
        <v>28</v>
      </c>
    </row>
    <row r="11" ht="14.25" customHeight="1" spans="1:13">
      <c r="A11" s="15"/>
      <c r="B11" s="16"/>
      <c r="C11" s="13" t="s">
        <v>29</v>
      </c>
      <c r="D11" s="14">
        <v>1500</v>
      </c>
      <c r="E11" s="13" t="s">
        <v>30</v>
      </c>
      <c r="F11" s="14">
        <v>1</v>
      </c>
      <c r="G11" s="13">
        <f t="shared" si="0"/>
        <v>1500</v>
      </c>
      <c r="H11" s="13">
        <v>988</v>
      </c>
      <c r="I11" s="13" t="s">
        <v>30</v>
      </c>
      <c r="J11" s="13">
        <v>1</v>
      </c>
      <c r="K11" s="13">
        <v>988</v>
      </c>
      <c r="L11" s="13">
        <v>512</v>
      </c>
      <c r="M11" s="10" t="s">
        <v>31</v>
      </c>
    </row>
    <row r="12" ht="14.25" customHeight="1" spans="1:13">
      <c r="A12" s="15"/>
      <c r="B12" s="16"/>
      <c r="C12" s="13" t="s">
        <v>32</v>
      </c>
      <c r="D12" s="14">
        <v>500</v>
      </c>
      <c r="E12" s="13" t="s">
        <v>25</v>
      </c>
      <c r="F12" s="14">
        <v>1</v>
      </c>
      <c r="G12" s="13">
        <f t="shared" si="0"/>
        <v>500</v>
      </c>
      <c r="H12" s="13"/>
      <c r="I12" s="13"/>
      <c r="J12" s="13"/>
      <c r="K12" s="13"/>
      <c r="L12" s="13">
        <v>500</v>
      </c>
      <c r="M12" s="10" t="s">
        <v>33</v>
      </c>
    </row>
    <row r="13" ht="14.25" customHeight="1" spans="1:13">
      <c r="A13" s="15"/>
      <c r="B13" s="16"/>
      <c r="C13" s="13" t="s">
        <v>34</v>
      </c>
      <c r="D13" s="14">
        <v>500</v>
      </c>
      <c r="E13" s="13" t="s">
        <v>35</v>
      </c>
      <c r="F13" s="14">
        <v>1</v>
      </c>
      <c r="G13" s="13">
        <f t="shared" si="0"/>
        <v>500</v>
      </c>
      <c r="H13" s="13">
        <v>400</v>
      </c>
      <c r="I13" s="13" t="s">
        <v>35</v>
      </c>
      <c r="J13" s="13">
        <v>1</v>
      </c>
      <c r="K13" s="13">
        <v>400</v>
      </c>
      <c r="L13" s="13">
        <v>100</v>
      </c>
      <c r="M13" s="10" t="s">
        <v>31</v>
      </c>
    </row>
    <row r="14" ht="14.25" customHeight="1" spans="1:13">
      <c r="A14" s="15"/>
      <c r="B14" s="16"/>
      <c r="C14" s="13" t="s">
        <v>36</v>
      </c>
      <c r="D14" s="14">
        <v>4500</v>
      </c>
      <c r="E14" s="13" t="s">
        <v>25</v>
      </c>
      <c r="F14" s="14">
        <v>1</v>
      </c>
      <c r="G14" s="13">
        <f t="shared" si="0"/>
        <v>4500</v>
      </c>
      <c r="H14" s="13">
        <v>3390</v>
      </c>
      <c r="I14" s="13" t="s">
        <v>25</v>
      </c>
      <c r="J14" s="13">
        <v>1</v>
      </c>
      <c r="K14" s="13">
        <v>3390</v>
      </c>
      <c r="L14" s="13">
        <v>1110</v>
      </c>
      <c r="M14" s="13" t="s">
        <v>36</v>
      </c>
    </row>
    <row r="15" ht="14.25" customHeight="1" spans="1:13">
      <c r="A15" s="15"/>
      <c r="B15" s="16"/>
      <c r="C15" s="13" t="s">
        <v>37</v>
      </c>
      <c r="D15" s="14">
        <v>300</v>
      </c>
      <c r="E15" s="13" t="s">
        <v>25</v>
      </c>
      <c r="F15" s="14">
        <v>1</v>
      </c>
      <c r="G15" s="13">
        <f t="shared" si="0"/>
        <v>300</v>
      </c>
      <c r="H15" s="13"/>
      <c r="I15" s="13"/>
      <c r="J15" s="13"/>
      <c r="K15" s="13"/>
      <c r="L15" s="13">
        <v>300</v>
      </c>
      <c r="M15" s="13" t="s">
        <v>37</v>
      </c>
    </row>
    <row r="16" ht="14.25" customHeight="1" spans="1:13">
      <c r="A16" s="15"/>
      <c r="B16" s="16"/>
      <c r="C16" s="13" t="s">
        <v>38</v>
      </c>
      <c r="D16" s="14">
        <v>5500</v>
      </c>
      <c r="E16" s="13" t="s">
        <v>39</v>
      </c>
      <c r="F16" s="14">
        <v>3.2</v>
      </c>
      <c r="G16" s="13">
        <f t="shared" si="0"/>
        <v>17600</v>
      </c>
      <c r="H16" s="13">
        <v>2356</v>
      </c>
      <c r="I16" s="13" t="s">
        <v>39</v>
      </c>
      <c r="J16" s="13">
        <v>3</v>
      </c>
      <c r="K16" s="13">
        <v>7068</v>
      </c>
      <c r="L16" s="13">
        <v>10532</v>
      </c>
      <c r="M16" s="13" t="s">
        <v>38</v>
      </c>
    </row>
    <row r="17" ht="14.25" customHeight="1" spans="1:13">
      <c r="A17" s="15"/>
      <c r="B17" s="16"/>
      <c r="C17" s="13" t="s">
        <v>40</v>
      </c>
      <c r="D17" s="14">
        <v>3000</v>
      </c>
      <c r="E17" s="13" t="s">
        <v>41</v>
      </c>
      <c r="F17" s="14">
        <v>1</v>
      </c>
      <c r="G17" s="13">
        <f t="shared" si="0"/>
        <v>3000</v>
      </c>
      <c r="H17" s="13">
        <v>1400</v>
      </c>
      <c r="I17" s="13" t="s">
        <v>41</v>
      </c>
      <c r="J17" s="13">
        <v>1</v>
      </c>
      <c r="K17" s="13">
        <v>1400</v>
      </c>
      <c r="L17" s="13">
        <v>1600</v>
      </c>
      <c r="M17" s="13" t="s">
        <v>40</v>
      </c>
    </row>
    <row r="18" ht="14.25" customHeight="1" spans="1:13">
      <c r="A18" s="15"/>
      <c r="B18" s="16"/>
      <c r="C18" s="13" t="s">
        <v>42</v>
      </c>
      <c r="D18" s="14">
        <v>5500</v>
      </c>
      <c r="E18" s="13" t="s">
        <v>25</v>
      </c>
      <c r="F18" s="14">
        <v>3</v>
      </c>
      <c r="G18" s="13">
        <f t="shared" si="0"/>
        <v>16500</v>
      </c>
      <c r="H18" s="13">
        <v>3500</v>
      </c>
      <c r="I18" s="13" t="s">
        <v>25</v>
      </c>
      <c r="J18" s="13">
        <v>4</v>
      </c>
      <c r="K18" s="13">
        <v>14000</v>
      </c>
      <c r="L18" s="13">
        <v>2500</v>
      </c>
      <c r="M18" s="13" t="s">
        <v>42</v>
      </c>
    </row>
    <row r="19" ht="14.25" customHeight="1" spans="1:13">
      <c r="A19" s="15"/>
      <c r="B19" s="16"/>
      <c r="C19" s="13" t="s">
        <v>43</v>
      </c>
      <c r="D19" s="14">
        <v>3500</v>
      </c>
      <c r="E19" s="13" t="s">
        <v>25</v>
      </c>
      <c r="F19" s="14">
        <v>1</v>
      </c>
      <c r="G19" s="13">
        <f t="shared" si="0"/>
        <v>3500</v>
      </c>
      <c r="H19" s="13">
        <v>1780</v>
      </c>
      <c r="I19" s="13" t="s">
        <v>25</v>
      </c>
      <c r="J19" s="13">
        <v>1</v>
      </c>
      <c r="K19" s="13">
        <v>1780</v>
      </c>
      <c r="L19" s="13">
        <v>1720</v>
      </c>
      <c r="M19" s="13" t="s">
        <v>43</v>
      </c>
    </row>
    <row r="20" ht="14.25" customHeight="1" spans="1:13">
      <c r="A20" s="15"/>
      <c r="B20" s="16"/>
      <c r="C20" s="13" t="s">
        <v>44</v>
      </c>
      <c r="D20" s="14">
        <v>6000</v>
      </c>
      <c r="E20" s="13" t="s">
        <v>25</v>
      </c>
      <c r="F20" s="14">
        <v>1</v>
      </c>
      <c r="G20" s="13">
        <f t="shared" si="0"/>
        <v>6000</v>
      </c>
      <c r="H20" s="13">
        <v>4612</v>
      </c>
      <c r="I20" s="13" t="s">
        <v>25</v>
      </c>
      <c r="J20" s="13">
        <v>1</v>
      </c>
      <c r="K20" s="13">
        <v>4612</v>
      </c>
      <c r="L20" s="13">
        <v>1388</v>
      </c>
      <c r="M20" s="39" t="s">
        <v>28</v>
      </c>
    </row>
    <row r="21" ht="14.25" customHeight="1" spans="1:13">
      <c r="A21" s="15"/>
      <c r="B21" s="16"/>
      <c r="C21" s="13" t="s">
        <v>45</v>
      </c>
      <c r="D21" s="14">
        <v>1500</v>
      </c>
      <c r="E21" s="13" t="s">
        <v>41</v>
      </c>
      <c r="F21" s="14">
        <v>1</v>
      </c>
      <c r="G21" s="13">
        <f t="shared" si="0"/>
        <v>1500</v>
      </c>
      <c r="H21" s="13">
        <v>905</v>
      </c>
      <c r="I21" s="13" t="s">
        <v>41</v>
      </c>
      <c r="J21" s="13">
        <v>1</v>
      </c>
      <c r="K21" s="13">
        <v>905</v>
      </c>
      <c r="L21" s="13">
        <v>595</v>
      </c>
      <c r="M21" s="39" t="s">
        <v>28</v>
      </c>
    </row>
    <row r="22" ht="14.25" customHeight="1" spans="1:13">
      <c r="A22" s="15"/>
      <c r="B22" s="16"/>
      <c r="C22" s="13" t="s">
        <v>46</v>
      </c>
      <c r="D22" s="14">
        <v>400</v>
      </c>
      <c r="E22" s="13" t="s">
        <v>35</v>
      </c>
      <c r="F22" s="14">
        <v>1</v>
      </c>
      <c r="G22" s="13">
        <f t="shared" si="0"/>
        <v>400</v>
      </c>
      <c r="H22" s="13">
        <v>400</v>
      </c>
      <c r="I22" s="13" t="s">
        <v>35</v>
      </c>
      <c r="J22" s="13">
        <v>1</v>
      </c>
      <c r="K22" s="13">
        <v>400</v>
      </c>
      <c r="L22" s="13">
        <v>0</v>
      </c>
      <c r="M22" s="10"/>
    </row>
    <row r="23" ht="14.25" customHeight="1" spans="1:13">
      <c r="A23" s="15"/>
      <c r="B23" s="16"/>
      <c r="C23" s="13" t="s">
        <v>47</v>
      </c>
      <c r="D23" s="14">
        <v>2500</v>
      </c>
      <c r="E23" s="13" t="s">
        <v>35</v>
      </c>
      <c r="F23" s="14">
        <v>1</v>
      </c>
      <c r="G23" s="13">
        <f t="shared" si="0"/>
        <v>2500</v>
      </c>
      <c r="H23" s="13">
        <v>1520</v>
      </c>
      <c r="I23" s="13" t="s">
        <v>35</v>
      </c>
      <c r="J23" s="13">
        <v>1</v>
      </c>
      <c r="K23" s="13">
        <v>1520</v>
      </c>
      <c r="L23" s="13">
        <v>980</v>
      </c>
      <c r="M23" s="39" t="s">
        <v>28</v>
      </c>
    </row>
    <row r="24" ht="14.25" customHeight="1" spans="1:13">
      <c r="A24" s="15"/>
      <c r="B24" s="16"/>
      <c r="C24" s="13" t="s">
        <v>48</v>
      </c>
      <c r="D24" s="14">
        <v>900</v>
      </c>
      <c r="E24" s="13" t="s">
        <v>25</v>
      </c>
      <c r="F24" s="14">
        <v>1</v>
      </c>
      <c r="G24" s="13">
        <f t="shared" si="0"/>
        <v>900</v>
      </c>
      <c r="H24" s="13">
        <v>800</v>
      </c>
      <c r="I24" s="13" t="s">
        <v>25</v>
      </c>
      <c r="J24" s="13">
        <v>1</v>
      </c>
      <c r="K24" s="13">
        <v>800</v>
      </c>
      <c r="L24" s="13">
        <v>100</v>
      </c>
      <c r="M24" s="39" t="s">
        <v>28</v>
      </c>
    </row>
    <row r="25" ht="14.25" customHeight="1" spans="1:13">
      <c r="A25" s="15"/>
      <c r="B25" s="16"/>
      <c r="C25" s="13" t="s">
        <v>49</v>
      </c>
      <c r="D25" s="14">
        <v>3000</v>
      </c>
      <c r="E25" s="13" t="s">
        <v>25</v>
      </c>
      <c r="F25" s="14">
        <v>1</v>
      </c>
      <c r="G25" s="13">
        <f t="shared" si="0"/>
        <v>3000</v>
      </c>
      <c r="H25" s="13">
        <v>533</v>
      </c>
      <c r="I25" s="13" t="s">
        <v>25</v>
      </c>
      <c r="J25" s="13">
        <v>1</v>
      </c>
      <c r="K25" s="13">
        <v>533</v>
      </c>
      <c r="L25" s="13">
        <v>2467</v>
      </c>
      <c r="M25" s="13" t="s">
        <v>49</v>
      </c>
    </row>
    <row r="26" ht="14.25" customHeight="1" spans="1:13">
      <c r="A26" s="15"/>
      <c r="B26" s="16"/>
      <c r="C26" s="13" t="s">
        <v>50</v>
      </c>
      <c r="D26" s="14">
        <v>1400</v>
      </c>
      <c r="E26" s="13" t="s">
        <v>41</v>
      </c>
      <c r="F26" s="17">
        <v>2</v>
      </c>
      <c r="G26" s="13">
        <f t="shared" si="0"/>
        <v>2800</v>
      </c>
      <c r="H26" s="13">
        <v>2305</v>
      </c>
      <c r="I26" s="13" t="s">
        <v>41</v>
      </c>
      <c r="J26" s="13">
        <v>1</v>
      </c>
      <c r="K26" s="13">
        <v>2305</v>
      </c>
      <c r="L26" s="13">
        <v>495</v>
      </c>
      <c r="M26" s="39" t="s">
        <v>28</v>
      </c>
    </row>
    <row r="27" ht="14.25" customHeight="1" spans="1:13">
      <c r="A27" s="15"/>
      <c r="B27" s="16"/>
      <c r="C27" s="13" t="s">
        <v>51</v>
      </c>
      <c r="D27" s="14">
        <v>6000</v>
      </c>
      <c r="E27" s="13" t="s">
        <v>25</v>
      </c>
      <c r="F27" s="14">
        <v>1</v>
      </c>
      <c r="G27" s="13">
        <f t="shared" si="0"/>
        <v>6000</v>
      </c>
      <c r="H27" s="13"/>
      <c r="I27" s="13"/>
      <c r="J27" s="13"/>
      <c r="K27" s="13"/>
      <c r="L27" s="13">
        <v>6000</v>
      </c>
      <c r="M27" s="10" t="s">
        <v>33</v>
      </c>
    </row>
    <row r="28" ht="14.25" customHeight="1" spans="1:13">
      <c r="A28" s="15"/>
      <c r="B28" s="16"/>
      <c r="C28" s="13" t="s">
        <v>52</v>
      </c>
      <c r="D28" s="14">
        <v>6500</v>
      </c>
      <c r="E28" s="13" t="s">
        <v>25</v>
      </c>
      <c r="F28" s="14">
        <v>1</v>
      </c>
      <c r="G28" s="13">
        <f t="shared" si="0"/>
        <v>6500</v>
      </c>
      <c r="H28" s="13"/>
      <c r="I28" s="13"/>
      <c r="J28" s="13"/>
      <c r="K28" s="13"/>
      <c r="L28" s="13">
        <v>6500</v>
      </c>
      <c r="M28" s="10" t="s">
        <v>33</v>
      </c>
    </row>
    <row r="29" ht="14.25" customHeight="1" spans="1:13">
      <c r="A29" s="15"/>
      <c r="B29" s="16"/>
      <c r="C29" s="18" t="s">
        <v>53</v>
      </c>
      <c r="D29" s="14">
        <v>1000</v>
      </c>
      <c r="E29" s="13" t="s">
        <v>35</v>
      </c>
      <c r="F29" s="14">
        <v>1</v>
      </c>
      <c r="G29" s="13">
        <f t="shared" si="0"/>
        <v>1000</v>
      </c>
      <c r="H29" s="13"/>
      <c r="I29" s="13"/>
      <c r="J29" s="13"/>
      <c r="K29" s="13"/>
      <c r="L29" s="13">
        <v>1000</v>
      </c>
      <c r="M29" s="10" t="s">
        <v>33</v>
      </c>
    </row>
    <row r="30" ht="14.25" customHeight="1" spans="1:13">
      <c r="A30" s="15"/>
      <c r="B30" s="16"/>
      <c r="C30" s="13" t="s">
        <v>54</v>
      </c>
      <c r="D30" s="14">
        <v>4500</v>
      </c>
      <c r="E30" s="13" t="s">
        <v>25</v>
      </c>
      <c r="F30" s="14">
        <v>1</v>
      </c>
      <c r="G30" s="13">
        <f t="shared" si="0"/>
        <v>4500</v>
      </c>
      <c r="H30" s="13"/>
      <c r="I30" s="13"/>
      <c r="J30" s="13"/>
      <c r="K30" s="13"/>
      <c r="L30" s="13">
        <v>4500</v>
      </c>
      <c r="M30" s="10" t="s">
        <v>33</v>
      </c>
    </row>
    <row r="31" ht="27" spans="1:13">
      <c r="A31" s="15"/>
      <c r="B31" s="16"/>
      <c r="C31" s="19" t="s">
        <v>55</v>
      </c>
      <c r="D31" s="14">
        <v>0</v>
      </c>
      <c r="E31" s="13"/>
      <c r="F31" s="14">
        <v>0</v>
      </c>
      <c r="G31" s="13">
        <v>0</v>
      </c>
      <c r="H31" s="13">
        <v>200000</v>
      </c>
      <c r="I31" s="13" t="s">
        <v>56</v>
      </c>
      <c r="J31" s="13">
        <v>1</v>
      </c>
      <c r="K31" s="13">
        <v>200000</v>
      </c>
      <c r="L31" s="13">
        <v>-200000</v>
      </c>
      <c r="M31" s="40" t="s">
        <v>57</v>
      </c>
    </row>
    <row r="32" ht="14.25" customHeight="1" spans="1:13">
      <c r="A32" s="20"/>
      <c r="B32" s="16"/>
      <c r="C32" s="19" t="s">
        <v>58</v>
      </c>
      <c r="D32" s="13">
        <v>20000</v>
      </c>
      <c r="E32" s="13" t="s">
        <v>35</v>
      </c>
      <c r="F32" s="10">
        <v>1</v>
      </c>
      <c r="G32" s="13">
        <v>20000</v>
      </c>
      <c r="H32" s="13"/>
      <c r="I32" s="13"/>
      <c r="J32" s="13"/>
      <c r="K32" s="13"/>
      <c r="L32" s="13">
        <v>20000</v>
      </c>
      <c r="M32" s="10" t="s">
        <v>33</v>
      </c>
    </row>
    <row r="33" ht="14.25" customHeight="1" spans="1:13">
      <c r="A33" s="15"/>
      <c r="B33" s="21" t="s">
        <v>59</v>
      </c>
      <c r="C33" s="22"/>
      <c r="D33" s="21"/>
      <c r="E33" s="23"/>
      <c r="F33" s="23"/>
      <c r="G33" s="22">
        <f>SUM(G4:G32)</f>
        <v>171800</v>
      </c>
      <c r="H33" s="22"/>
      <c r="I33" s="22"/>
      <c r="J33" s="22"/>
      <c r="K33" s="22">
        <f>SUM(K4:K32)</f>
        <v>291611</v>
      </c>
      <c r="L33" s="22">
        <f>SUM(L4:L32)</f>
        <v>-119811</v>
      </c>
      <c r="M33" s="10"/>
    </row>
    <row r="34" ht="33" customHeight="1" spans="1:13">
      <c r="A34" s="10" t="s">
        <v>60</v>
      </c>
      <c r="B34" s="13" t="s">
        <v>61</v>
      </c>
      <c r="C34" s="24" t="s">
        <v>62</v>
      </c>
      <c r="D34" s="18">
        <v>625</v>
      </c>
      <c r="E34" s="13" t="s">
        <v>63</v>
      </c>
      <c r="F34" s="18">
        <v>80</v>
      </c>
      <c r="G34" s="13">
        <v>45000</v>
      </c>
      <c r="H34" s="13">
        <v>661.625</v>
      </c>
      <c r="I34" s="13" t="s">
        <v>63</v>
      </c>
      <c r="J34" s="13">
        <v>80</v>
      </c>
      <c r="K34" s="13">
        <v>52930</v>
      </c>
      <c r="L34" s="13">
        <v>-7930</v>
      </c>
      <c r="M34" s="41" t="s">
        <v>64</v>
      </c>
    </row>
    <row r="35" ht="14.25" customHeight="1" spans="1:13">
      <c r="A35" s="10"/>
      <c r="B35" s="25"/>
      <c r="C35" s="24" t="s">
        <v>65</v>
      </c>
      <c r="D35" s="18">
        <v>1700</v>
      </c>
      <c r="E35" s="13" t="s">
        <v>63</v>
      </c>
      <c r="F35" s="18">
        <v>12</v>
      </c>
      <c r="G35" s="13">
        <v>16000</v>
      </c>
      <c r="H35" s="13">
        <v>627.5</v>
      </c>
      <c r="I35" s="13" t="s">
        <v>63</v>
      </c>
      <c r="J35" s="13">
        <v>32</v>
      </c>
      <c r="K35" s="13">
        <v>20080</v>
      </c>
      <c r="L35" s="13">
        <v>-4080</v>
      </c>
      <c r="M35" s="39" t="s">
        <v>66</v>
      </c>
    </row>
    <row r="36" ht="34" customHeight="1" spans="1:13">
      <c r="A36" s="10"/>
      <c r="B36" s="25"/>
      <c r="C36" s="24" t="s">
        <v>67</v>
      </c>
      <c r="D36" s="18">
        <v>350</v>
      </c>
      <c r="E36" s="13" t="s">
        <v>63</v>
      </c>
      <c r="F36" s="18">
        <v>30</v>
      </c>
      <c r="G36" s="13">
        <f t="shared" ref="G36:G57" si="1">D36*F36</f>
        <v>10500</v>
      </c>
      <c r="H36" s="13">
        <v>380</v>
      </c>
      <c r="I36" s="13" t="s">
        <v>63</v>
      </c>
      <c r="J36" s="13">
        <v>10</v>
      </c>
      <c r="K36" s="13">
        <v>3800</v>
      </c>
      <c r="L36" s="13">
        <v>6700</v>
      </c>
      <c r="M36" s="42" t="s">
        <v>68</v>
      </c>
    </row>
    <row r="37" ht="14.25" customHeight="1" spans="1:13">
      <c r="A37" s="10"/>
      <c r="B37" s="25"/>
      <c r="C37" s="24" t="s">
        <v>69</v>
      </c>
      <c r="D37" s="18">
        <v>140</v>
      </c>
      <c r="E37" s="13" t="s">
        <v>63</v>
      </c>
      <c r="F37" s="18">
        <v>180</v>
      </c>
      <c r="G37" s="13">
        <f t="shared" si="1"/>
        <v>25200</v>
      </c>
      <c r="H37" s="13">
        <v>176</v>
      </c>
      <c r="I37" s="13" t="s">
        <v>63</v>
      </c>
      <c r="J37" s="13">
        <v>130</v>
      </c>
      <c r="K37" s="13">
        <v>22880</v>
      </c>
      <c r="L37" s="13">
        <v>2320</v>
      </c>
      <c r="M37" s="39" t="s">
        <v>28</v>
      </c>
    </row>
    <row r="38" ht="14.25" customHeight="1" spans="1:13">
      <c r="A38" s="10"/>
      <c r="B38" s="25"/>
      <c r="C38" s="24" t="s">
        <v>70</v>
      </c>
      <c r="D38" s="18">
        <v>190</v>
      </c>
      <c r="E38" s="13" t="s">
        <v>63</v>
      </c>
      <c r="F38" s="18">
        <v>180</v>
      </c>
      <c r="G38" s="13">
        <f t="shared" si="1"/>
        <v>34200</v>
      </c>
      <c r="H38" s="13">
        <v>180.6</v>
      </c>
      <c r="I38" s="13" t="s">
        <v>63</v>
      </c>
      <c r="J38" s="13">
        <v>200</v>
      </c>
      <c r="K38" s="13">
        <v>36120</v>
      </c>
      <c r="L38" s="13">
        <v>-1920</v>
      </c>
      <c r="M38" s="39" t="s">
        <v>71</v>
      </c>
    </row>
    <row r="39" ht="14.25" customHeight="1" spans="1:13">
      <c r="A39" s="10"/>
      <c r="B39" s="25"/>
      <c r="C39" s="24" t="s">
        <v>72</v>
      </c>
      <c r="D39" s="18">
        <v>1500</v>
      </c>
      <c r="E39" s="13" t="s">
        <v>35</v>
      </c>
      <c r="F39" s="18">
        <v>1</v>
      </c>
      <c r="G39" s="13">
        <f t="shared" si="1"/>
        <v>1500</v>
      </c>
      <c r="H39" s="13">
        <v>1200</v>
      </c>
      <c r="I39" s="13" t="s">
        <v>35</v>
      </c>
      <c r="J39" s="13">
        <v>1</v>
      </c>
      <c r="K39" s="13">
        <v>1200</v>
      </c>
      <c r="L39" s="13">
        <v>300</v>
      </c>
      <c r="M39" s="39"/>
    </row>
    <row r="40" ht="14.25" customHeight="1" spans="1:13">
      <c r="A40" s="10"/>
      <c r="B40" s="25"/>
      <c r="C40" s="24" t="s">
        <v>73</v>
      </c>
      <c r="D40" s="18">
        <v>135</v>
      </c>
      <c r="E40" s="13" t="s">
        <v>63</v>
      </c>
      <c r="F40" s="18">
        <v>180</v>
      </c>
      <c r="G40" s="13">
        <f t="shared" si="1"/>
        <v>24300</v>
      </c>
      <c r="H40" s="13">
        <v>176</v>
      </c>
      <c r="I40" s="13" t="s">
        <v>63</v>
      </c>
      <c r="J40" s="13">
        <v>125</v>
      </c>
      <c r="K40" s="13">
        <v>22000</v>
      </c>
      <c r="L40" s="13">
        <v>2300</v>
      </c>
      <c r="M40" s="39" t="s">
        <v>28</v>
      </c>
    </row>
    <row r="41" ht="24" customHeight="1" spans="1:13">
      <c r="A41" s="10"/>
      <c r="B41" s="25"/>
      <c r="C41" s="13" t="s">
        <v>74</v>
      </c>
      <c r="D41" s="18">
        <v>13000</v>
      </c>
      <c r="E41" s="13" t="s">
        <v>35</v>
      </c>
      <c r="F41" s="18">
        <v>1</v>
      </c>
      <c r="G41" s="13">
        <f t="shared" si="1"/>
        <v>13000</v>
      </c>
      <c r="H41" s="13">
        <v>10980</v>
      </c>
      <c r="I41" s="13" t="s">
        <v>35</v>
      </c>
      <c r="J41" s="13">
        <v>1</v>
      </c>
      <c r="K41" s="13">
        <v>10980</v>
      </c>
      <c r="L41" s="13">
        <v>2020</v>
      </c>
      <c r="M41" s="39" t="s">
        <v>28</v>
      </c>
    </row>
    <row r="42" ht="14.25" customHeight="1" spans="1:13">
      <c r="A42" s="10"/>
      <c r="B42" s="25"/>
      <c r="C42" s="13" t="s">
        <v>75</v>
      </c>
      <c r="D42" s="18">
        <v>260</v>
      </c>
      <c r="E42" s="13" t="s">
        <v>63</v>
      </c>
      <c r="F42" s="18">
        <v>30</v>
      </c>
      <c r="G42" s="13">
        <f t="shared" si="1"/>
        <v>7800</v>
      </c>
      <c r="H42" s="13">
        <v>187.3</v>
      </c>
      <c r="I42" s="13" t="s">
        <v>63</v>
      </c>
      <c r="J42" s="13">
        <v>40</v>
      </c>
      <c r="K42" s="13">
        <v>7492</v>
      </c>
      <c r="L42" s="13">
        <v>308</v>
      </c>
      <c r="M42" s="39" t="s">
        <v>28</v>
      </c>
    </row>
    <row r="43" ht="14.25" customHeight="1" spans="1:13">
      <c r="A43" s="10"/>
      <c r="B43" s="25"/>
      <c r="C43" s="13" t="s">
        <v>76</v>
      </c>
      <c r="D43" s="18">
        <v>3000</v>
      </c>
      <c r="E43" s="13" t="s">
        <v>35</v>
      </c>
      <c r="F43" s="18">
        <v>1</v>
      </c>
      <c r="G43" s="13">
        <f t="shared" si="1"/>
        <v>3000</v>
      </c>
      <c r="H43" s="13">
        <v>3000</v>
      </c>
      <c r="I43" s="13" t="s">
        <v>35</v>
      </c>
      <c r="J43" s="13">
        <v>1</v>
      </c>
      <c r="K43" s="13">
        <v>3000</v>
      </c>
      <c r="L43" s="13">
        <v>0</v>
      </c>
      <c r="M43" s="39" t="s">
        <v>77</v>
      </c>
    </row>
    <row r="44" ht="14.25" customHeight="1" spans="1:13">
      <c r="A44" s="10"/>
      <c r="B44" s="25"/>
      <c r="C44" s="26" t="s">
        <v>78</v>
      </c>
      <c r="D44" s="27">
        <v>5000</v>
      </c>
      <c r="E44" s="13" t="s">
        <v>35</v>
      </c>
      <c r="F44" s="18">
        <v>1</v>
      </c>
      <c r="G44" s="13">
        <f t="shared" si="1"/>
        <v>5000</v>
      </c>
      <c r="H44" s="13">
        <v>1500</v>
      </c>
      <c r="I44" s="13" t="s">
        <v>35</v>
      </c>
      <c r="J44" s="13">
        <v>1</v>
      </c>
      <c r="K44" s="13">
        <v>1500</v>
      </c>
      <c r="L44" s="13">
        <v>3500</v>
      </c>
      <c r="M44" s="39" t="s">
        <v>28</v>
      </c>
    </row>
    <row r="45" ht="14.25" customHeight="1" spans="1:13">
      <c r="A45" s="10"/>
      <c r="B45" s="25"/>
      <c r="C45" s="13" t="s">
        <v>79</v>
      </c>
      <c r="D45" s="18">
        <v>55000</v>
      </c>
      <c r="E45" s="13" t="s">
        <v>35</v>
      </c>
      <c r="F45" s="18">
        <v>1</v>
      </c>
      <c r="G45" s="13">
        <f t="shared" si="1"/>
        <v>55000</v>
      </c>
      <c r="H45" s="13">
        <v>48989</v>
      </c>
      <c r="I45" s="13" t="s">
        <v>25</v>
      </c>
      <c r="J45" s="13">
        <v>1</v>
      </c>
      <c r="K45" s="13">
        <v>48989</v>
      </c>
      <c r="L45" s="13">
        <v>6011</v>
      </c>
      <c r="M45" s="39" t="s">
        <v>80</v>
      </c>
    </row>
    <row r="46" ht="14.25" customHeight="1" spans="1:13">
      <c r="A46" s="10"/>
      <c r="B46" s="25"/>
      <c r="C46" s="13" t="s">
        <v>81</v>
      </c>
      <c r="D46" s="18">
        <v>15000</v>
      </c>
      <c r="E46" s="13" t="s">
        <v>35</v>
      </c>
      <c r="F46" s="18">
        <v>1</v>
      </c>
      <c r="G46" s="13">
        <f t="shared" si="1"/>
        <v>15000</v>
      </c>
      <c r="H46" s="13">
        <v>10000</v>
      </c>
      <c r="I46" s="13" t="s">
        <v>35</v>
      </c>
      <c r="J46" s="13">
        <v>1</v>
      </c>
      <c r="K46" s="13">
        <v>10000</v>
      </c>
      <c r="L46" s="13">
        <v>5000</v>
      </c>
      <c r="M46" s="39" t="s">
        <v>82</v>
      </c>
    </row>
    <row r="47" ht="25" customHeight="1" spans="1:13">
      <c r="A47" s="10"/>
      <c r="B47" s="25"/>
      <c r="C47" s="13" t="s">
        <v>83</v>
      </c>
      <c r="D47" s="18">
        <v>15000</v>
      </c>
      <c r="E47" s="13" t="s">
        <v>35</v>
      </c>
      <c r="F47" s="18">
        <v>1</v>
      </c>
      <c r="G47" s="13">
        <f t="shared" si="1"/>
        <v>15000</v>
      </c>
      <c r="H47" s="28">
        <v>14500</v>
      </c>
      <c r="I47" s="28" t="s">
        <v>25</v>
      </c>
      <c r="J47" s="28">
        <v>1</v>
      </c>
      <c r="K47" s="13">
        <v>14500</v>
      </c>
      <c r="L47" s="13">
        <v>500</v>
      </c>
      <c r="M47" s="42" t="s">
        <v>84</v>
      </c>
    </row>
    <row r="48" ht="27" customHeight="1" spans="1:13">
      <c r="A48" s="10"/>
      <c r="B48" s="25"/>
      <c r="C48" s="13" t="s">
        <v>85</v>
      </c>
      <c r="D48" s="18">
        <v>5000</v>
      </c>
      <c r="E48" s="13" t="s">
        <v>35</v>
      </c>
      <c r="F48" s="18">
        <v>1</v>
      </c>
      <c r="G48" s="13">
        <f t="shared" si="1"/>
        <v>5000</v>
      </c>
      <c r="H48" s="13">
        <v>2450</v>
      </c>
      <c r="I48" s="13" t="s">
        <v>35</v>
      </c>
      <c r="J48" s="13">
        <v>1</v>
      </c>
      <c r="K48" s="13">
        <v>2450</v>
      </c>
      <c r="L48" s="13">
        <v>2550</v>
      </c>
      <c r="M48" s="42" t="s">
        <v>86</v>
      </c>
    </row>
    <row r="49" ht="14.25" customHeight="1" spans="1:13">
      <c r="A49" s="10"/>
      <c r="B49" s="25"/>
      <c r="C49" s="13" t="s">
        <v>87</v>
      </c>
      <c r="D49" s="18">
        <v>5000</v>
      </c>
      <c r="E49" s="13" t="s">
        <v>35</v>
      </c>
      <c r="F49" s="18">
        <v>1</v>
      </c>
      <c r="G49" s="13">
        <f t="shared" si="1"/>
        <v>5000</v>
      </c>
      <c r="H49" s="13">
        <v>4800</v>
      </c>
      <c r="I49" s="13" t="s">
        <v>35</v>
      </c>
      <c r="J49" s="13">
        <v>1</v>
      </c>
      <c r="K49" s="13">
        <v>4800</v>
      </c>
      <c r="L49" s="13">
        <v>200</v>
      </c>
      <c r="M49" s="39" t="s">
        <v>28</v>
      </c>
    </row>
    <row r="50" ht="14.25" customHeight="1" spans="1:13">
      <c r="A50" s="10"/>
      <c r="B50" s="25"/>
      <c r="C50" s="13" t="s">
        <v>88</v>
      </c>
      <c r="D50" s="18">
        <v>8366</v>
      </c>
      <c r="E50" s="13" t="s">
        <v>63</v>
      </c>
      <c r="F50" s="29">
        <v>1</v>
      </c>
      <c r="G50" s="30">
        <f t="shared" si="1"/>
        <v>8366</v>
      </c>
      <c r="H50" s="30">
        <v>7084</v>
      </c>
      <c r="I50" s="13" t="s">
        <v>63</v>
      </c>
      <c r="J50" s="30">
        <v>1</v>
      </c>
      <c r="K50" s="30">
        <v>7084</v>
      </c>
      <c r="L50" s="30">
        <v>1282</v>
      </c>
      <c r="M50" s="39" t="s">
        <v>28</v>
      </c>
    </row>
    <row r="51" ht="14.25" customHeight="1" spans="1:13">
      <c r="A51" s="10"/>
      <c r="B51" s="25"/>
      <c r="C51" s="13" t="s">
        <v>89</v>
      </c>
      <c r="D51" s="18">
        <v>10000</v>
      </c>
      <c r="E51" s="13" t="s">
        <v>35</v>
      </c>
      <c r="F51" s="18">
        <v>1</v>
      </c>
      <c r="G51" s="13">
        <f t="shared" si="1"/>
        <v>10000</v>
      </c>
      <c r="H51" s="13">
        <v>8924</v>
      </c>
      <c r="I51" s="13" t="s">
        <v>35</v>
      </c>
      <c r="J51" s="13">
        <v>1</v>
      </c>
      <c r="K51" s="13">
        <v>8924</v>
      </c>
      <c r="L51" s="13">
        <v>1076</v>
      </c>
      <c r="M51" s="39" t="s">
        <v>28</v>
      </c>
    </row>
    <row r="52" ht="14.25" customHeight="1" spans="1:13">
      <c r="A52" s="10"/>
      <c r="B52" s="25"/>
      <c r="C52" s="24" t="s">
        <v>90</v>
      </c>
      <c r="D52" s="18">
        <v>5000</v>
      </c>
      <c r="E52" s="13" t="s">
        <v>35</v>
      </c>
      <c r="F52" s="18">
        <v>1</v>
      </c>
      <c r="G52" s="13">
        <f t="shared" si="1"/>
        <v>5000</v>
      </c>
      <c r="H52" s="13">
        <v>3450</v>
      </c>
      <c r="I52" s="13" t="s">
        <v>35</v>
      </c>
      <c r="J52" s="13">
        <v>1</v>
      </c>
      <c r="K52" s="13">
        <v>3450</v>
      </c>
      <c r="L52" s="13">
        <v>1550</v>
      </c>
      <c r="M52" s="39" t="s">
        <v>28</v>
      </c>
    </row>
    <row r="53" ht="14.25" customHeight="1" spans="1:13">
      <c r="A53" s="10"/>
      <c r="B53" s="25"/>
      <c r="C53" s="27" t="s">
        <v>91</v>
      </c>
      <c r="D53" s="27">
        <v>170</v>
      </c>
      <c r="E53" s="31" t="s">
        <v>63</v>
      </c>
      <c r="F53" s="27">
        <v>20</v>
      </c>
      <c r="G53" s="18">
        <f t="shared" si="1"/>
        <v>3400</v>
      </c>
      <c r="H53" s="18">
        <v>201.6</v>
      </c>
      <c r="I53" s="31" t="s">
        <v>63</v>
      </c>
      <c r="J53" s="18">
        <v>25</v>
      </c>
      <c r="K53" s="18">
        <v>5040</v>
      </c>
      <c r="L53" s="18">
        <v>-1640</v>
      </c>
      <c r="M53" s="18" t="s">
        <v>92</v>
      </c>
    </row>
    <row r="54" ht="27" customHeight="1" spans="1:13">
      <c r="A54" s="10"/>
      <c r="B54" s="25"/>
      <c r="C54" s="27" t="s">
        <v>93</v>
      </c>
      <c r="D54" s="27">
        <v>6000</v>
      </c>
      <c r="E54" s="18" t="s">
        <v>35</v>
      </c>
      <c r="F54" s="18">
        <v>1</v>
      </c>
      <c r="G54" s="18">
        <f t="shared" si="1"/>
        <v>6000</v>
      </c>
      <c r="H54" s="18">
        <v>3300</v>
      </c>
      <c r="I54" s="18" t="s">
        <v>35</v>
      </c>
      <c r="J54" s="18">
        <v>1</v>
      </c>
      <c r="K54" s="18">
        <v>3300</v>
      </c>
      <c r="L54" s="18">
        <v>2700</v>
      </c>
      <c r="M54" s="41" t="s">
        <v>94</v>
      </c>
    </row>
    <row r="55" ht="14.25" customHeight="1" spans="1:13">
      <c r="A55" s="10"/>
      <c r="B55" s="25"/>
      <c r="C55" s="18" t="s">
        <v>95</v>
      </c>
      <c r="D55" s="18">
        <v>320</v>
      </c>
      <c r="E55" s="18" t="s">
        <v>41</v>
      </c>
      <c r="F55" s="18">
        <v>10</v>
      </c>
      <c r="G55" s="18">
        <f t="shared" si="1"/>
        <v>3200</v>
      </c>
      <c r="H55" s="18">
        <v>200</v>
      </c>
      <c r="I55" s="18" t="s">
        <v>41</v>
      </c>
      <c r="J55" s="18">
        <v>14</v>
      </c>
      <c r="K55" s="18">
        <v>2800</v>
      </c>
      <c r="L55" s="18">
        <v>400</v>
      </c>
      <c r="M55" s="10" t="s">
        <v>31</v>
      </c>
    </row>
    <row r="56" ht="14.25" customHeight="1" spans="1:13">
      <c r="A56" s="10"/>
      <c r="B56" s="25"/>
      <c r="C56" s="18" t="s">
        <v>96</v>
      </c>
      <c r="D56" s="18">
        <v>1000</v>
      </c>
      <c r="E56" s="18" t="s">
        <v>35</v>
      </c>
      <c r="F56" s="18">
        <v>2</v>
      </c>
      <c r="G56" s="18">
        <f t="shared" si="1"/>
        <v>2000</v>
      </c>
      <c r="H56" s="18">
        <v>1300</v>
      </c>
      <c r="I56" s="18" t="s">
        <v>35</v>
      </c>
      <c r="J56" s="18">
        <v>1</v>
      </c>
      <c r="K56" s="18">
        <v>1300</v>
      </c>
      <c r="L56" s="18">
        <v>700</v>
      </c>
      <c r="M56" s="18" t="s">
        <v>97</v>
      </c>
    </row>
    <row r="57" ht="14.25" customHeight="1" spans="1:13">
      <c r="A57" s="11"/>
      <c r="B57" s="25"/>
      <c r="C57" s="32" t="s">
        <v>98</v>
      </c>
      <c r="D57" s="18">
        <v>5000</v>
      </c>
      <c r="E57" s="18" t="s">
        <v>35</v>
      </c>
      <c r="F57" s="18">
        <v>1</v>
      </c>
      <c r="G57" s="18">
        <f t="shared" si="1"/>
        <v>5000</v>
      </c>
      <c r="H57" s="18">
        <v>924</v>
      </c>
      <c r="I57" s="18" t="s">
        <v>35</v>
      </c>
      <c r="J57" s="18">
        <v>1</v>
      </c>
      <c r="K57" s="18">
        <v>924</v>
      </c>
      <c r="L57" s="18">
        <v>4076</v>
      </c>
      <c r="M57" s="10" t="s">
        <v>31</v>
      </c>
    </row>
    <row r="58" ht="14.25" customHeight="1" spans="1:14">
      <c r="A58" s="11"/>
      <c r="B58" s="25"/>
      <c r="C58" s="13" t="s">
        <v>99</v>
      </c>
      <c r="D58" s="13">
        <v>800</v>
      </c>
      <c r="E58" s="13" t="s">
        <v>100</v>
      </c>
      <c r="F58" s="13">
        <v>1</v>
      </c>
      <c r="G58" s="13">
        <v>800</v>
      </c>
      <c r="H58" s="13">
        <v>800</v>
      </c>
      <c r="I58" s="13" t="s">
        <v>100</v>
      </c>
      <c r="J58" s="13">
        <v>1</v>
      </c>
      <c r="K58" s="13">
        <v>800</v>
      </c>
      <c r="L58" s="13">
        <v>0</v>
      </c>
      <c r="M58" s="13" t="s">
        <v>101</v>
      </c>
      <c r="N58" t="s">
        <v>102</v>
      </c>
    </row>
    <row r="59" ht="14.25" customHeight="1" spans="1:13">
      <c r="A59" s="10"/>
      <c r="B59" s="25" t="s">
        <v>59</v>
      </c>
      <c r="C59" s="25"/>
      <c r="D59" s="33"/>
      <c r="E59" s="34"/>
      <c r="F59" s="34"/>
      <c r="G59" s="35">
        <f>SUM(G34:G58)</f>
        <v>324266</v>
      </c>
      <c r="H59" s="35"/>
      <c r="I59" s="35"/>
      <c r="J59" s="35"/>
      <c r="K59" s="35">
        <f>SUM(K34:K58)</f>
        <v>296343</v>
      </c>
      <c r="L59" s="35">
        <f>SUM(L34:L58)</f>
        <v>27923</v>
      </c>
      <c r="M59" s="10"/>
    </row>
    <row r="60" s="1" customFormat="1" ht="14.25" customHeight="1" spans="1:13">
      <c r="A60" s="15"/>
      <c r="B60" s="36" t="s">
        <v>103</v>
      </c>
      <c r="C60" s="13" t="s">
        <v>104</v>
      </c>
      <c r="D60" s="18">
        <v>1.5</v>
      </c>
      <c r="E60" s="18" t="s">
        <v>105</v>
      </c>
      <c r="F60" s="18">
        <v>2000</v>
      </c>
      <c r="G60" s="18">
        <f t="shared" ref="G60:G65" si="2">D60*F60</f>
        <v>3000</v>
      </c>
      <c r="H60" s="18">
        <v>1.5</v>
      </c>
      <c r="I60" s="18" t="s">
        <v>105</v>
      </c>
      <c r="J60" s="18">
        <v>300</v>
      </c>
      <c r="K60" s="18">
        <v>450</v>
      </c>
      <c r="L60" s="18">
        <v>2550</v>
      </c>
      <c r="M60" s="43" t="s">
        <v>106</v>
      </c>
    </row>
    <row r="61" s="1" customFormat="1" ht="14.25" customHeight="1" spans="1:13">
      <c r="A61" s="15"/>
      <c r="B61" s="37"/>
      <c r="C61" s="13" t="s">
        <v>107</v>
      </c>
      <c r="D61" s="18">
        <v>50</v>
      </c>
      <c r="E61" s="18" t="s">
        <v>108</v>
      </c>
      <c r="F61" s="18">
        <v>30</v>
      </c>
      <c r="G61" s="18">
        <f t="shared" si="2"/>
        <v>1500</v>
      </c>
      <c r="H61" s="18"/>
      <c r="I61" s="18"/>
      <c r="J61" s="18"/>
      <c r="K61" s="18"/>
      <c r="L61" s="18">
        <v>1500</v>
      </c>
      <c r="M61" s="10" t="s">
        <v>33</v>
      </c>
    </row>
    <row r="62" s="1" customFormat="1" ht="14.25" customHeight="1" spans="1:13">
      <c r="A62" s="15"/>
      <c r="B62" s="37"/>
      <c r="C62" s="13" t="s">
        <v>109</v>
      </c>
      <c r="D62" s="18">
        <v>4000</v>
      </c>
      <c r="E62" s="18" t="s">
        <v>110</v>
      </c>
      <c r="F62" s="18">
        <v>1</v>
      </c>
      <c r="G62" s="18">
        <f t="shared" si="2"/>
        <v>4000</v>
      </c>
      <c r="H62" s="18"/>
      <c r="I62" s="18"/>
      <c r="J62" s="18"/>
      <c r="K62" s="18"/>
      <c r="L62" s="18">
        <v>4000</v>
      </c>
      <c r="M62" s="10" t="s">
        <v>33</v>
      </c>
    </row>
    <row r="63" s="1" customFormat="1" ht="14.25" customHeight="1" spans="1:13">
      <c r="A63" s="15"/>
      <c r="B63" s="37"/>
      <c r="C63" s="13" t="s">
        <v>111</v>
      </c>
      <c r="D63" s="18">
        <v>8000</v>
      </c>
      <c r="E63" s="18" t="s">
        <v>112</v>
      </c>
      <c r="F63" s="18">
        <v>1</v>
      </c>
      <c r="G63" s="18">
        <f t="shared" si="2"/>
        <v>8000</v>
      </c>
      <c r="H63" s="18"/>
      <c r="I63" s="18"/>
      <c r="J63" s="18"/>
      <c r="K63" s="18"/>
      <c r="L63" s="18">
        <v>8000</v>
      </c>
      <c r="M63" s="10" t="s">
        <v>33</v>
      </c>
    </row>
    <row r="64" s="1" customFormat="1" ht="14.25" customHeight="1" spans="1:13">
      <c r="A64" s="15"/>
      <c r="B64" s="37"/>
      <c r="C64" s="13" t="s">
        <v>113</v>
      </c>
      <c r="D64" s="18">
        <v>600</v>
      </c>
      <c r="E64" s="18" t="s">
        <v>114</v>
      </c>
      <c r="F64" s="18">
        <v>5</v>
      </c>
      <c r="G64" s="18">
        <f t="shared" si="2"/>
        <v>3000</v>
      </c>
      <c r="H64" s="18"/>
      <c r="I64" s="18"/>
      <c r="J64" s="18"/>
      <c r="K64" s="18"/>
      <c r="L64" s="18">
        <v>3000</v>
      </c>
      <c r="M64" s="10" t="s">
        <v>33</v>
      </c>
    </row>
    <row r="65" s="1" customFormat="1" ht="14.25" customHeight="1" spans="1:13">
      <c r="A65" s="15"/>
      <c r="B65" s="37"/>
      <c r="C65" s="13" t="s">
        <v>115</v>
      </c>
      <c r="D65" s="18">
        <v>1434</v>
      </c>
      <c r="E65" s="18" t="s">
        <v>112</v>
      </c>
      <c r="F65" s="18">
        <v>1</v>
      </c>
      <c r="G65" s="18">
        <f t="shared" si="2"/>
        <v>1434</v>
      </c>
      <c r="H65" s="18"/>
      <c r="I65" s="18"/>
      <c r="J65" s="18"/>
      <c r="K65" s="18"/>
      <c r="L65" s="18">
        <v>1434</v>
      </c>
      <c r="M65" s="10" t="s">
        <v>33</v>
      </c>
    </row>
    <row r="66" s="1" customFormat="1" ht="14.25" customHeight="1" spans="1:13">
      <c r="A66" s="15"/>
      <c r="B66" s="44"/>
      <c r="C66" s="13" t="s">
        <v>116</v>
      </c>
      <c r="D66" s="18">
        <v>38000</v>
      </c>
      <c r="E66" s="18"/>
      <c r="F66" s="18">
        <v>1</v>
      </c>
      <c r="G66" s="18">
        <v>38000</v>
      </c>
      <c r="H66" s="18"/>
      <c r="I66" s="18"/>
      <c r="J66" s="18"/>
      <c r="K66" s="18"/>
      <c r="L66" s="18">
        <v>38000</v>
      </c>
      <c r="M66" s="10" t="s">
        <v>33</v>
      </c>
    </row>
    <row r="67" ht="14.25" customHeight="1" spans="1:13">
      <c r="A67" s="15"/>
      <c r="B67" s="25" t="s">
        <v>59</v>
      </c>
      <c r="C67" s="25"/>
      <c r="D67" s="45"/>
      <c r="E67" s="45"/>
      <c r="F67" s="45"/>
      <c r="G67" s="45">
        <f>SUM(G60:G66)</f>
        <v>58934</v>
      </c>
      <c r="H67" s="45"/>
      <c r="I67" s="45"/>
      <c r="J67" s="45"/>
      <c r="K67" s="45">
        <f>SUM(K60:K66)</f>
        <v>450</v>
      </c>
      <c r="L67" s="45">
        <f>SUM(L60:L66)</f>
        <v>58484</v>
      </c>
      <c r="M67" s="10"/>
    </row>
    <row r="68" s="2" customFormat="1" ht="28.95" customHeight="1" spans="1:13">
      <c r="A68" s="15"/>
      <c r="B68" s="46" t="s">
        <v>117</v>
      </c>
      <c r="C68" s="25"/>
      <c r="D68" s="45">
        <v>15000</v>
      </c>
      <c r="E68" s="45"/>
      <c r="F68" s="45">
        <v>1</v>
      </c>
      <c r="G68" s="45">
        <v>15000</v>
      </c>
      <c r="H68" s="45"/>
      <c r="I68" s="45"/>
      <c r="J68" s="45"/>
      <c r="K68" s="45"/>
      <c r="L68" s="45">
        <v>15000</v>
      </c>
      <c r="M68" s="10" t="s">
        <v>33</v>
      </c>
    </row>
    <row r="69" ht="20.25" customHeight="1" spans="1:13">
      <c r="A69" s="47" t="s">
        <v>11</v>
      </c>
      <c r="B69" s="48"/>
      <c r="C69" s="49"/>
      <c r="D69" s="11"/>
      <c r="E69" s="11"/>
      <c r="F69" s="11"/>
      <c r="G69" s="50">
        <f>G33+G59+G67+G68</f>
        <v>570000</v>
      </c>
      <c r="H69" s="50"/>
      <c r="I69" s="50"/>
      <c r="J69" s="50"/>
      <c r="K69" s="50">
        <v>588404</v>
      </c>
      <c r="L69" s="50">
        <v>-18404</v>
      </c>
      <c r="M69" s="11"/>
    </row>
    <row r="70" ht="60" customHeight="1" spans="1:13">
      <c r="A70" s="51" t="s">
        <v>118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3"/>
    </row>
  </sheetData>
  <mergeCells count="18">
    <mergeCell ref="A1:M1"/>
    <mergeCell ref="A2:B2"/>
    <mergeCell ref="C2:G2"/>
    <mergeCell ref="H2:I2"/>
    <mergeCell ref="J2:K2"/>
    <mergeCell ref="A3:C3"/>
    <mergeCell ref="B33:C33"/>
    <mergeCell ref="B59:C59"/>
    <mergeCell ref="B67:C67"/>
    <mergeCell ref="A69:C69"/>
    <mergeCell ref="A70:M70"/>
    <mergeCell ref="A4:A32"/>
    <mergeCell ref="A34:A57"/>
    <mergeCell ref="A60:A68"/>
    <mergeCell ref="B4:B32"/>
    <mergeCell ref="B34:B57"/>
    <mergeCell ref="B60:B66"/>
    <mergeCell ref="M2:M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CHENYOUHONG</cp:lastModifiedBy>
  <dcterms:created xsi:type="dcterms:W3CDTF">2016-03-25T01:49:00Z</dcterms:created>
  <dcterms:modified xsi:type="dcterms:W3CDTF">2018-11-16T06:49:27Z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